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<sst xmlns="http://schemas.openxmlformats.org/spreadsheetml/2006/main" count="59" uniqueCount="56">
  <si>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</si>
  <si>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</si>
  <si>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</si>
  <si>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</si>
  <si>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</si>
  <si>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</si>
  <si>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</si>
  <si>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</si>
  <si>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</si>
  <si>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</si>
  <si>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</si>
  <si>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</si>
  <si>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</si>
  <si>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</si>
  <si>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упрвлен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</si>
  <si>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</si>
  <si>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</si>
  <si>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</si>
  <si>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</si>
  <si>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</si>
  <si>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</si>
  <si>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</si>
  <si>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</si>
  <si>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</si>
  <si>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</si>
  <si>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</si>
  <si>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</si>
  <si>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</si>
  <si>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</si>
  <si>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</si>
  <si>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</si>
  <si>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материалы</t>
  </si>
  <si>
    <t>содерж.слесаря отопления</t>
  </si>
  <si>
    <t>управление 2,25</t>
  </si>
  <si>
    <t xml:space="preserve">   остаток        -73873,28   </t>
  </si>
  <si>
    <t>январь- 106,32 -чистка снега</t>
  </si>
  <si>
    <t>март-1980-тележка</t>
  </si>
  <si>
    <t xml:space="preserve">май -4205- ремонт крыши </t>
  </si>
  <si>
    <t>май 160 - рем.ограждения</t>
  </si>
  <si>
    <t>май- 7023,14- рем.кровли кв.13,58</t>
  </si>
  <si>
    <t>май- 1462,68- устройство ограждения</t>
  </si>
  <si>
    <t>июнь-4389- демонтаж труб водоснабжения и устр-во нового водопровода</t>
  </si>
  <si>
    <t xml:space="preserve">июнь-5240 - стояк </t>
  </si>
  <si>
    <t>июнь- 8400- окна аванс</t>
  </si>
  <si>
    <t>июль - 5705,58-  з\пл рабочему за рем.крыши</t>
  </si>
  <si>
    <t>июль- 10000- окна</t>
  </si>
  <si>
    <t>июль- 3415- матер.на крышу, 165- замок</t>
  </si>
  <si>
    <t>август- 205- краска</t>
  </si>
  <si>
    <t>октябрь - 104- матер.эл.</t>
  </si>
  <si>
    <t>Оплата за размещ-е оборуд-я (интернет)</t>
  </si>
  <si>
    <t>декабрь- 40- матер.эл., 7- смазка замка</t>
  </si>
  <si>
    <t>Исполнение плана ремонтных работ</t>
  </si>
  <si>
    <t>июль- 30240- ремонт подъезда</t>
  </si>
  <si>
    <t>август- 1110- ремонт ограждения</t>
  </si>
  <si>
    <t>декабрь-7530- установка счетчика воды</t>
  </si>
  <si>
    <t>фактического начисления, уплаты и расхода по жилищным услугам в 2014 г. ул.70 лет Октября д.4 общая пл.2707,9 м2   7-49руб/м2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</si>
</sst>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7"/>
  <sheetViews>
    <sheetView tabSelected="1" zoomScalePageLayoutView="0" workbookViewId="0" topLeftCell="A1">
      <selection activeCell="T12" sqref="T12"/>
    </sheetView>
  </sheetViews>
  <sheetFormatPr defaultColWidth="9.00390625" defaultRowHeight="12.75"/>
  <cols>
    <col min="1" max="1" width="2.875" style="0" customWidth="1"/>
    <col min="2" max="2" width="11.875" style="0" customWidth="1"/>
    <col min="3" max="3" width="8.875" style="0" customWidth="1"/>
    <col min="4" max="4" width="6.00390625" style="0" customWidth="1"/>
    <col min="5" max="5" width="10.00390625" style="0" customWidth="1"/>
    <col min="6" max="6" width="9.875" style="0" customWidth="1"/>
    <col min="8" max="8" width="8.375" style="0" customWidth="1"/>
    <col min="10" max="10" width="7.875" style="0" customWidth="1"/>
    <col min="11" max="11" width="5.50390625" style="0" customWidth="1"/>
    <col min="12" max="12" width="10.125" style="0" customWidth="1"/>
    <col min="13" max="13" width="8.50390625" style="0" customWidth="1"/>
    <col min="14" max="14" width="4.00390625" style="0" customWidth="1"/>
    <col min="15" max="15" width="8.625" style="0" customWidth="1"/>
    <col min="16" max="16" width="9.125" style="0" hidden="1" customWidth="1"/>
    <col min="17" max="17" width="19.50390625" style="0" hidden="1" customWidth="1"/>
    <col min="18" max="18" width="9.50390625" style="0" customWidth="1"/>
  </cols>
  <sheetData>
    <row r="3" spans="1:17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ht="12.75">
      <c r="A4" s="16" t="s">
        <v>55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9"/>
    </row>
    <row r="6" spans="1:18" ht="12.75">
      <c r="A6" s="9" t="s">
        <v>1</v>
      </c>
      <c r="B6" s="9" t="s">
        <v>2</v>
      </c>
      <c r="C6" s="9" t="s">
        <v>3</v>
      </c>
      <c r="D6" s="10" t="s">
        <v>49</v>
      </c>
      <c r="E6" s="9" t="s">
        <v>4</v>
      </c>
      <c r="F6" s="9" t="s">
        <v>5</v>
      </c>
      <c r="G6" s="9" t="s">
        <v>6</v>
      </c>
      <c r="H6" s="9"/>
      <c r="I6" s="9"/>
      <c r="J6" s="9"/>
      <c r="K6" s="9"/>
      <c r="L6" s="9"/>
      <c r="M6" s="9"/>
      <c r="N6" s="9"/>
      <c r="O6" s="9"/>
      <c r="P6" s="9"/>
      <c r="Q6" s="9"/>
      <c r="R6" s="9" t="s">
        <v>34</v>
      </c>
    </row>
    <row r="7" spans="1:18" ht="12.75">
      <c r="A7" s="9"/>
      <c r="B7" s="9"/>
      <c r="C7" s="9"/>
      <c r="D7" s="11"/>
      <c r="E7" s="9"/>
      <c r="F7" s="9"/>
      <c r="G7" s="9" t="s">
        <v>7</v>
      </c>
      <c r="H7" s="15" t="s">
        <v>32</v>
      </c>
      <c r="I7" s="9" t="s">
        <v>8</v>
      </c>
      <c r="J7" s="9" t="s">
        <v>9</v>
      </c>
      <c r="K7" s="9" t="s">
        <v>10</v>
      </c>
      <c r="L7" s="13" t="s">
        <v>33</v>
      </c>
      <c r="M7" s="13" t="s">
        <v>31</v>
      </c>
      <c r="N7" s="9" t="s">
        <v>11</v>
      </c>
      <c r="O7" s="9" t="s">
        <v>12</v>
      </c>
      <c r="P7" s="9" t="s">
        <v>13</v>
      </c>
      <c r="Q7" s="9" t="s">
        <v>14</v>
      </c>
      <c r="R7" s="9"/>
    </row>
    <row r="8" spans="1:18" ht="26.25" customHeight="1">
      <c r="A8" s="9"/>
      <c r="B8" s="9"/>
      <c r="C8" s="9"/>
      <c r="D8" s="12"/>
      <c r="E8" s="9"/>
      <c r="F8" s="9"/>
      <c r="G8" s="9"/>
      <c r="H8" s="15"/>
      <c r="I8" s="9"/>
      <c r="J8" s="9"/>
      <c r="K8" s="9"/>
      <c r="L8" s="14"/>
      <c r="M8" s="17"/>
      <c r="N8" s="9"/>
      <c r="O8" s="9"/>
      <c r="P8" s="9"/>
      <c r="Q8" s="9"/>
      <c r="R8" s="9"/>
    </row>
    <row r="9" spans="1:18" ht="12.75">
      <c r="A9" s="1">
        <v>1</v>
      </c>
      <c r="B9" s="1" t="s">
        <v>15</v>
      </c>
      <c r="C9" s="1">
        <v>20282.2</v>
      </c>
      <c r="D9" s="1"/>
      <c r="E9" s="1">
        <v>18007.73</v>
      </c>
      <c r="F9" s="7">
        <f>G9+H9+I9+J9+K9+L9+M9+N9+O9</f>
        <v>8949.491708945261</v>
      </c>
      <c r="G9" s="1">
        <v>1299.98</v>
      </c>
      <c r="H9" s="1">
        <v>1321.17</v>
      </c>
      <c r="I9" s="1">
        <v>812.49</v>
      </c>
      <c r="J9" s="1"/>
      <c r="K9" s="1"/>
      <c r="L9" s="8">
        <f>E9*2.25/7.49</f>
        <v>5409.53170894526</v>
      </c>
      <c r="M9" s="3"/>
      <c r="N9" s="1"/>
      <c r="O9" s="1">
        <v>106.32</v>
      </c>
      <c r="P9" s="1"/>
      <c r="Q9" s="1"/>
      <c r="R9" s="1"/>
    </row>
    <row r="10" spans="1:18" ht="12.75">
      <c r="A10" s="1">
        <v>2</v>
      </c>
      <c r="B10" s="1" t="s">
        <v>16</v>
      </c>
      <c r="C10" s="1">
        <v>20282.2</v>
      </c>
      <c r="D10" s="1"/>
      <c r="E10" s="1">
        <v>19054.35</v>
      </c>
      <c r="F10" s="7">
        <f>G10+H10+I10+J10+K10+L10+M10+N10+O10</f>
        <v>9157.57691588785</v>
      </c>
      <c r="G10" s="1">
        <v>1299.98</v>
      </c>
      <c r="H10" s="1">
        <v>1321.17</v>
      </c>
      <c r="I10" s="1">
        <v>812.49</v>
      </c>
      <c r="J10" s="1"/>
      <c r="K10" s="1"/>
      <c r="L10" s="8">
        <f>E10*2.25/7.49</f>
        <v>5723.93691588785</v>
      </c>
      <c r="M10" s="3"/>
      <c r="N10" s="1"/>
      <c r="O10" s="1"/>
      <c r="P10" s="1"/>
      <c r="Q10" s="1"/>
      <c r="R10" s="1"/>
    </row>
    <row r="11" spans="1:18" ht="12.75">
      <c r="A11" s="1">
        <v>3</v>
      </c>
      <c r="B11" s="1" t="s">
        <v>17</v>
      </c>
      <c r="C11" s="1">
        <v>20282.2</v>
      </c>
      <c r="D11" s="1"/>
      <c r="E11" s="1">
        <v>18704.04</v>
      </c>
      <c r="F11" s="7">
        <f>G11+H11+I11+J11+K11+L11+M11+N11+O11</f>
        <v>11082.34360480641</v>
      </c>
      <c r="G11" s="1">
        <v>1299.98</v>
      </c>
      <c r="H11" s="1">
        <v>1321.17</v>
      </c>
      <c r="I11" s="1">
        <v>812.49</v>
      </c>
      <c r="J11" s="1"/>
      <c r="K11" s="1"/>
      <c r="L11" s="8">
        <f>E11*2.25/7.49</f>
        <v>5618.703604806409</v>
      </c>
      <c r="M11" s="3">
        <v>50</v>
      </c>
      <c r="N11" s="1"/>
      <c r="O11" s="1">
        <v>1980</v>
      </c>
      <c r="P11" s="1"/>
      <c r="Q11" s="1"/>
      <c r="R11" s="1"/>
    </row>
    <row r="12" spans="1:18" ht="12.75">
      <c r="A12" s="1"/>
      <c r="B12" s="2" t="s">
        <v>18</v>
      </c>
      <c r="C12" s="2">
        <f>C9+C10+C11</f>
        <v>60846.600000000006</v>
      </c>
      <c r="D12" s="2">
        <f>D9+D10+D11</f>
        <v>0</v>
      </c>
      <c r="E12" s="2">
        <f>E9+E10+E11</f>
        <v>55766.12</v>
      </c>
      <c r="F12" s="4">
        <f>F9+F10+F11</f>
        <v>29189.41222963952</v>
      </c>
      <c r="G12" s="2">
        <f>G9+G10+G11</f>
        <v>3899.94</v>
      </c>
      <c r="H12" s="2">
        <f aca="true" t="shared" si="0" ref="H12:O12">H9+H10+H11</f>
        <v>3963.51</v>
      </c>
      <c r="I12" s="2">
        <f t="shared" si="0"/>
        <v>2437.4700000000003</v>
      </c>
      <c r="J12" s="2">
        <f t="shared" si="0"/>
        <v>0</v>
      </c>
      <c r="K12" s="2">
        <f t="shared" si="0"/>
        <v>0</v>
      </c>
      <c r="L12" s="4">
        <f aca="true" t="shared" si="1" ref="L12:L27">E12*2.25/7.49</f>
        <v>16752.17222963952</v>
      </c>
      <c r="M12" s="2">
        <f t="shared" si="0"/>
        <v>50</v>
      </c>
      <c r="N12" s="2">
        <f t="shared" si="0"/>
        <v>0</v>
      </c>
      <c r="O12" s="2">
        <f t="shared" si="0"/>
        <v>2086.32</v>
      </c>
      <c r="P12" s="1"/>
      <c r="Q12" s="2">
        <v>15455.5</v>
      </c>
      <c r="R12" s="4">
        <f>-73873.28+D12+E12-F12</f>
        <v>-47296.57222963952</v>
      </c>
    </row>
    <row r="13" spans="1:18" ht="12.75">
      <c r="A13" s="1">
        <v>4</v>
      </c>
      <c r="B13" s="1" t="s">
        <v>19</v>
      </c>
      <c r="C13" s="1">
        <v>20282.2</v>
      </c>
      <c r="D13" s="1"/>
      <c r="E13" s="1">
        <v>19397.06</v>
      </c>
      <c r="F13" s="7">
        <f aca="true" t="shared" si="2" ref="F13:F21">G13+H13+I13+J13+K13+L13+M13+N13+O13</f>
        <v>9260.527182910548</v>
      </c>
      <c r="G13" s="1">
        <v>1299.98</v>
      </c>
      <c r="H13" s="1">
        <v>1321.17</v>
      </c>
      <c r="I13" s="1">
        <v>812.49</v>
      </c>
      <c r="J13" s="1"/>
      <c r="K13" s="1"/>
      <c r="L13" s="8">
        <f t="shared" si="1"/>
        <v>5826.887182910547</v>
      </c>
      <c r="M13" s="3"/>
      <c r="N13" s="1"/>
      <c r="O13" s="1"/>
      <c r="P13" s="1"/>
      <c r="Q13" s="1"/>
      <c r="R13" s="1"/>
    </row>
    <row r="14" spans="1:18" ht="12.75">
      <c r="A14" s="1">
        <v>5</v>
      </c>
      <c r="B14" s="1" t="s">
        <v>20</v>
      </c>
      <c r="C14" s="1">
        <v>20282.2</v>
      </c>
      <c r="D14" s="1"/>
      <c r="E14" s="1">
        <v>16954.84</v>
      </c>
      <c r="F14" s="7">
        <f t="shared" si="2"/>
        <v>21377.702990654205</v>
      </c>
      <c r="G14" s="1">
        <v>1299.98</v>
      </c>
      <c r="H14" s="1">
        <v>1321.17</v>
      </c>
      <c r="I14" s="1">
        <v>812.49</v>
      </c>
      <c r="J14" s="1"/>
      <c r="K14" s="1"/>
      <c r="L14" s="8">
        <f t="shared" si="1"/>
        <v>5093.242990654206</v>
      </c>
      <c r="M14" s="3">
        <v>4365</v>
      </c>
      <c r="N14" s="1"/>
      <c r="O14" s="1">
        <v>8485.82</v>
      </c>
      <c r="P14" s="1"/>
      <c r="Q14" s="1"/>
      <c r="R14" s="1"/>
    </row>
    <row r="15" spans="1:18" ht="12.75">
      <c r="A15" s="1">
        <v>6</v>
      </c>
      <c r="B15" s="1" t="s">
        <v>21</v>
      </c>
      <c r="C15" s="1">
        <v>20282.2</v>
      </c>
      <c r="D15" s="1"/>
      <c r="E15" s="1">
        <v>26874.04</v>
      </c>
      <c r="F15" s="7">
        <f t="shared" si="2"/>
        <v>31164.715967957276</v>
      </c>
      <c r="G15" s="1">
        <v>1299.98</v>
      </c>
      <c r="H15" s="1">
        <v>1321.17</v>
      </c>
      <c r="I15" s="1">
        <v>812.49</v>
      </c>
      <c r="J15" s="1">
        <v>1629.1</v>
      </c>
      <c r="K15" s="1"/>
      <c r="L15" s="8">
        <f t="shared" si="1"/>
        <v>8072.975967957276</v>
      </c>
      <c r="M15" s="3">
        <v>13640</v>
      </c>
      <c r="N15" s="1"/>
      <c r="O15" s="1">
        <v>4389</v>
      </c>
      <c r="P15" s="1"/>
      <c r="Q15" s="1"/>
      <c r="R15" s="1"/>
    </row>
    <row r="16" spans="1:18" ht="12.75">
      <c r="A16" s="1"/>
      <c r="B16" s="2" t="s">
        <v>18</v>
      </c>
      <c r="C16" s="2">
        <f aca="true" t="shared" si="3" ref="C16:O16">C13+C14+C15</f>
        <v>60846.600000000006</v>
      </c>
      <c r="D16" s="2">
        <f>D13+D14+D15</f>
        <v>0</v>
      </c>
      <c r="E16" s="2">
        <f t="shared" si="3"/>
        <v>63225.94</v>
      </c>
      <c r="F16" s="4">
        <f t="shared" si="2"/>
        <v>61802.94614152203</v>
      </c>
      <c r="G16" s="2">
        <f t="shared" si="3"/>
        <v>3899.94</v>
      </c>
      <c r="H16" s="2">
        <f t="shared" si="3"/>
        <v>3963.51</v>
      </c>
      <c r="I16" s="2">
        <f t="shared" si="3"/>
        <v>2437.4700000000003</v>
      </c>
      <c r="J16" s="2">
        <f t="shared" si="3"/>
        <v>1629.1</v>
      </c>
      <c r="K16" s="2">
        <f t="shared" si="3"/>
        <v>0</v>
      </c>
      <c r="L16" s="7">
        <f t="shared" si="1"/>
        <v>18993.10614152203</v>
      </c>
      <c r="M16" s="4">
        <f t="shared" si="3"/>
        <v>18005</v>
      </c>
      <c r="N16" s="2">
        <f t="shared" si="3"/>
        <v>0</v>
      </c>
      <c r="O16" s="2">
        <f t="shared" si="3"/>
        <v>12874.82</v>
      </c>
      <c r="P16" s="1"/>
      <c r="Q16" s="1"/>
      <c r="R16" s="1"/>
    </row>
    <row r="17" spans="1:18" ht="12.75">
      <c r="A17" s="1"/>
      <c r="B17" s="2" t="s">
        <v>22</v>
      </c>
      <c r="C17" s="2">
        <f>C12+C16</f>
        <v>121693.20000000001</v>
      </c>
      <c r="D17" s="2">
        <f>D12+D16</f>
        <v>0</v>
      </c>
      <c r="E17" s="2">
        <f>E12+E16</f>
        <v>118992.06</v>
      </c>
      <c r="F17" s="4">
        <f t="shared" si="2"/>
        <v>90992.35837116155</v>
      </c>
      <c r="G17" s="2">
        <f aca="true" t="shared" si="4" ref="G17:O17">G12+G16</f>
        <v>7799.88</v>
      </c>
      <c r="H17" s="2">
        <f t="shared" si="4"/>
        <v>7927.02</v>
      </c>
      <c r="I17" s="2">
        <f t="shared" si="4"/>
        <v>4874.9400000000005</v>
      </c>
      <c r="J17" s="2">
        <f t="shared" si="4"/>
        <v>1629.1</v>
      </c>
      <c r="K17" s="2">
        <f t="shared" si="4"/>
        <v>0</v>
      </c>
      <c r="L17" s="7">
        <f t="shared" si="1"/>
        <v>35745.27837116155</v>
      </c>
      <c r="M17" s="4">
        <f t="shared" si="4"/>
        <v>18055</v>
      </c>
      <c r="N17" s="2">
        <f t="shared" si="4"/>
        <v>0</v>
      </c>
      <c r="O17" s="2">
        <f t="shared" si="4"/>
        <v>14961.14</v>
      </c>
      <c r="P17" s="1"/>
      <c r="Q17" s="1"/>
      <c r="R17" s="4">
        <f>-73873.28+D17+E17-F17</f>
        <v>-45873.57837116155</v>
      </c>
    </row>
    <row r="18" spans="1:18" ht="12.75">
      <c r="A18" s="1">
        <v>7</v>
      </c>
      <c r="B18" s="1" t="s">
        <v>23</v>
      </c>
      <c r="C18" s="1">
        <v>20282.2</v>
      </c>
      <c r="D18" s="1"/>
      <c r="E18" s="1">
        <v>19632.15</v>
      </c>
      <c r="F18" s="7">
        <f t="shared" si="2"/>
        <v>58856.72834445928</v>
      </c>
      <c r="G18" s="1">
        <v>1299.98</v>
      </c>
      <c r="H18" s="1">
        <v>1321.17</v>
      </c>
      <c r="I18" s="1">
        <v>812.49</v>
      </c>
      <c r="J18" s="1"/>
      <c r="K18" s="1"/>
      <c r="L18" s="8">
        <f t="shared" si="1"/>
        <v>5897.508344459279</v>
      </c>
      <c r="M18" s="3">
        <v>3580</v>
      </c>
      <c r="N18" s="1"/>
      <c r="O18" s="1">
        <v>45945.58</v>
      </c>
      <c r="P18" s="1"/>
      <c r="Q18" s="1"/>
      <c r="R18" s="1"/>
    </row>
    <row r="19" spans="1:18" ht="12.75">
      <c r="A19" s="1">
        <v>8</v>
      </c>
      <c r="B19" s="1" t="s">
        <v>24</v>
      </c>
      <c r="C19" s="1">
        <v>20282.2</v>
      </c>
      <c r="D19" s="1"/>
      <c r="E19" s="1">
        <v>23412.79</v>
      </c>
      <c r="F19" s="7">
        <f t="shared" si="2"/>
        <v>11781.854619492657</v>
      </c>
      <c r="G19" s="1">
        <v>1299.98</v>
      </c>
      <c r="H19" s="1">
        <v>1321.17</v>
      </c>
      <c r="I19" s="1">
        <v>812.49</v>
      </c>
      <c r="J19" s="1"/>
      <c r="K19" s="1"/>
      <c r="L19" s="8">
        <f t="shared" si="1"/>
        <v>7033.214619492657</v>
      </c>
      <c r="M19" s="3">
        <v>205</v>
      </c>
      <c r="N19" s="1"/>
      <c r="O19" s="1">
        <v>1110</v>
      </c>
      <c r="P19" s="1"/>
      <c r="Q19" s="1"/>
      <c r="R19" s="1"/>
    </row>
    <row r="20" spans="1:18" ht="12.75">
      <c r="A20" s="1">
        <v>9</v>
      </c>
      <c r="B20" s="1" t="s">
        <v>25</v>
      </c>
      <c r="C20" s="1">
        <v>20282.2</v>
      </c>
      <c r="D20" s="1"/>
      <c r="E20" s="1">
        <v>22523.11</v>
      </c>
      <c r="F20" s="7">
        <f t="shared" si="2"/>
        <v>11014.144272363152</v>
      </c>
      <c r="G20" s="1">
        <v>1299.98</v>
      </c>
      <c r="H20" s="1">
        <v>1321.17</v>
      </c>
      <c r="I20" s="1">
        <v>812.49</v>
      </c>
      <c r="J20" s="1">
        <v>814.55</v>
      </c>
      <c r="K20" s="1"/>
      <c r="L20" s="8">
        <f t="shared" si="1"/>
        <v>6765.95427236315</v>
      </c>
      <c r="M20" s="3"/>
      <c r="N20" s="1"/>
      <c r="O20" s="1"/>
      <c r="P20" s="1"/>
      <c r="Q20" s="1"/>
      <c r="R20" s="1"/>
    </row>
    <row r="21" spans="1:18" ht="12.75">
      <c r="A21" s="1"/>
      <c r="B21" s="2" t="s">
        <v>18</v>
      </c>
      <c r="C21" s="2">
        <f>C18+C19+C20</f>
        <v>60846.600000000006</v>
      </c>
      <c r="D21" s="2">
        <f>D18+D19+D20</f>
        <v>0</v>
      </c>
      <c r="E21" s="2">
        <f aca="true" t="shared" si="5" ref="E21:O21">E18+E19+E20</f>
        <v>65568.05</v>
      </c>
      <c r="F21" s="4">
        <f t="shared" si="2"/>
        <v>81652.72723631508</v>
      </c>
      <c r="G21" s="2">
        <f>G18+G19+G20</f>
        <v>3899.94</v>
      </c>
      <c r="H21" s="2">
        <f>H18+H19+H20</f>
        <v>3963.51</v>
      </c>
      <c r="I21" s="2">
        <f>I18+I19+I20</f>
        <v>2437.4700000000003</v>
      </c>
      <c r="J21" s="2">
        <f t="shared" si="5"/>
        <v>814.55</v>
      </c>
      <c r="K21" s="2">
        <f t="shared" si="5"/>
        <v>0</v>
      </c>
      <c r="L21" s="7">
        <f t="shared" si="1"/>
        <v>19696.67723631509</v>
      </c>
      <c r="M21" s="2">
        <f>M18+M19+M20</f>
        <v>3785</v>
      </c>
      <c r="N21" s="2">
        <f t="shared" si="5"/>
        <v>0</v>
      </c>
      <c r="O21" s="2">
        <f t="shared" si="5"/>
        <v>47055.58</v>
      </c>
      <c r="P21" s="2"/>
      <c r="Q21" s="2"/>
      <c r="R21" s="2"/>
    </row>
    <row r="22" spans="1:18" ht="12.75">
      <c r="A22" s="1"/>
      <c r="B22" s="2" t="s">
        <v>26</v>
      </c>
      <c r="C22" s="2">
        <f>C17+C21</f>
        <v>182539.80000000002</v>
      </c>
      <c r="D22" s="2">
        <f>D17+D21</f>
        <v>0</v>
      </c>
      <c r="E22" s="2">
        <f aca="true" t="shared" si="6" ref="E22:O22">E17+E21</f>
        <v>184560.11</v>
      </c>
      <c r="F22" s="4">
        <f t="shared" si="6"/>
        <v>172645.08560747665</v>
      </c>
      <c r="G22" s="2">
        <f t="shared" si="6"/>
        <v>11699.82</v>
      </c>
      <c r="H22" s="2">
        <f t="shared" si="6"/>
        <v>11890.53</v>
      </c>
      <c r="I22" s="2">
        <f t="shared" si="6"/>
        <v>7312.410000000001</v>
      </c>
      <c r="J22" s="2">
        <f t="shared" si="6"/>
        <v>2443.6499999999996</v>
      </c>
      <c r="K22" s="2">
        <f t="shared" si="6"/>
        <v>0</v>
      </c>
      <c r="L22" s="7">
        <f t="shared" si="1"/>
        <v>55441.95560747662</v>
      </c>
      <c r="M22" s="4">
        <f t="shared" si="6"/>
        <v>21840</v>
      </c>
      <c r="N22" s="2">
        <f t="shared" si="6"/>
        <v>0</v>
      </c>
      <c r="O22" s="2">
        <f t="shared" si="6"/>
        <v>62016.72</v>
      </c>
      <c r="P22" s="2"/>
      <c r="Q22" s="2"/>
      <c r="R22" s="4">
        <f>-73873.28+D22+E22-F22</f>
        <v>-61958.25560747666</v>
      </c>
    </row>
    <row r="23" spans="1:18" ht="12.75">
      <c r="A23" s="1">
        <v>10</v>
      </c>
      <c r="B23" s="1" t="s">
        <v>27</v>
      </c>
      <c r="C23" s="1">
        <v>20282.2</v>
      </c>
      <c r="D23" s="1">
        <v>200</v>
      </c>
      <c r="E23" s="1">
        <v>21706.7</v>
      </c>
      <c r="F23" s="7">
        <f>G23+H23+I23+J23+K23+L23+M23+N23+O23</f>
        <v>10058.344272363152</v>
      </c>
      <c r="G23" s="1">
        <v>1299.98</v>
      </c>
      <c r="H23" s="1">
        <v>1321.17</v>
      </c>
      <c r="I23" s="1">
        <v>812.49</v>
      </c>
      <c r="J23" s="1"/>
      <c r="K23" s="5"/>
      <c r="L23" s="8">
        <f t="shared" si="1"/>
        <v>6520.704272363151</v>
      </c>
      <c r="M23" s="3">
        <v>104</v>
      </c>
      <c r="N23" s="1"/>
      <c r="O23" s="1"/>
      <c r="P23" s="1"/>
      <c r="Q23" s="1"/>
      <c r="R23" s="1"/>
    </row>
    <row r="24" spans="1:18" ht="12.75">
      <c r="A24" s="1">
        <v>11</v>
      </c>
      <c r="B24" s="1" t="s">
        <v>28</v>
      </c>
      <c r="C24" s="1">
        <v>20282.2</v>
      </c>
      <c r="D24" s="1">
        <v>200</v>
      </c>
      <c r="E24" s="1">
        <v>19438.79</v>
      </c>
      <c r="F24" s="7">
        <f>G24+H24+I24+J24+K24+L24+M24+N24+O24</f>
        <v>9273.062897196261</v>
      </c>
      <c r="G24" s="1">
        <v>1299.98</v>
      </c>
      <c r="H24" s="1">
        <v>1321.17</v>
      </c>
      <c r="I24" s="1">
        <v>812.49</v>
      </c>
      <c r="J24" s="1"/>
      <c r="K24" s="1"/>
      <c r="L24" s="8">
        <f t="shared" si="1"/>
        <v>5839.422897196262</v>
      </c>
      <c r="M24" s="3"/>
      <c r="N24" s="1"/>
      <c r="O24" s="1"/>
      <c r="P24" s="1"/>
      <c r="Q24" s="1"/>
      <c r="R24" s="1"/>
    </row>
    <row r="25" spans="1:18" ht="12.75">
      <c r="A25" s="1">
        <v>12</v>
      </c>
      <c r="B25" s="1" t="s">
        <v>29</v>
      </c>
      <c r="C25" s="1">
        <v>20282.2</v>
      </c>
      <c r="D25" s="1">
        <v>200</v>
      </c>
      <c r="E25" s="1">
        <v>23291.93</v>
      </c>
      <c r="F25" s="7">
        <f>G25+H25+I25+J25+K25+L25+M25+N25+O25</f>
        <v>19937.54821094793</v>
      </c>
      <c r="G25" s="1">
        <v>1299.98</v>
      </c>
      <c r="H25" s="1">
        <v>1321.17</v>
      </c>
      <c r="I25" s="1">
        <v>812.49</v>
      </c>
      <c r="J25" s="1"/>
      <c r="K25" s="5">
        <v>1930</v>
      </c>
      <c r="L25" s="7">
        <f t="shared" si="1"/>
        <v>6996.9082109479305</v>
      </c>
      <c r="M25" s="3">
        <v>47</v>
      </c>
      <c r="N25" s="1"/>
      <c r="O25" s="1">
        <v>7530</v>
      </c>
      <c r="P25" s="1"/>
      <c r="Q25" s="1"/>
      <c r="R25" s="1"/>
    </row>
    <row r="26" spans="1:18" ht="12.75">
      <c r="A26" s="1"/>
      <c r="B26" s="2" t="s">
        <v>18</v>
      </c>
      <c r="C26" s="2">
        <f>C23+C24+C25</f>
        <v>60846.600000000006</v>
      </c>
      <c r="D26" s="2">
        <f>D23+D24+D25</f>
        <v>600</v>
      </c>
      <c r="E26" s="2">
        <f>E23+E24+E25</f>
        <v>64437.420000000006</v>
      </c>
      <c r="F26" s="4">
        <f>G26+H26+I26+J26+K26+L26+M26+N26+O26</f>
        <v>39268.955380507345</v>
      </c>
      <c r="G26" s="2">
        <f aca="true" t="shared" si="7" ref="G26:N26">G23+G24+G25</f>
        <v>3899.94</v>
      </c>
      <c r="H26" s="2">
        <f t="shared" si="7"/>
        <v>3963.51</v>
      </c>
      <c r="I26" s="2">
        <f t="shared" si="7"/>
        <v>2437.4700000000003</v>
      </c>
      <c r="J26" s="2">
        <f t="shared" si="7"/>
        <v>0</v>
      </c>
      <c r="K26" s="6">
        <f>K23+K24+K25</f>
        <v>1930</v>
      </c>
      <c r="L26" s="7">
        <f t="shared" si="1"/>
        <v>19357.035380507343</v>
      </c>
      <c r="M26" s="2">
        <f t="shared" si="7"/>
        <v>151</v>
      </c>
      <c r="N26" s="2">
        <f t="shared" si="7"/>
        <v>0</v>
      </c>
      <c r="O26" s="2">
        <f>O23+O24+O25</f>
        <v>7530</v>
      </c>
      <c r="P26" s="1"/>
      <c r="Q26" s="1"/>
      <c r="R26" s="1"/>
    </row>
    <row r="27" spans="1:18" ht="12.75">
      <c r="A27" s="1"/>
      <c r="B27" s="2" t="s">
        <v>30</v>
      </c>
      <c r="C27" s="2">
        <f aca="true" t="shared" si="8" ref="C27:O27">C22+C26</f>
        <v>243386.40000000002</v>
      </c>
      <c r="D27" s="2">
        <f>D22+D26</f>
        <v>600</v>
      </c>
      <c r="E27" s="2">
        <f t="shared" si="8"/>
        <v>248997.53</v>
      </c>
      <c r="F27" s="4">
        <f t="shared" si="8"/>
        <v>211914.040987984</v>
      </c>
      <c r="G27" s="2">
        <f t="shared" si="8"/>
        <v>15599.76</v>
      </c>
      <c r="H27" s="2">
        <f t="shared" si="8"/>
        <v>15854.04</v>
      </c>
      <c r="I27" s="2">
        <f t="shared" si="8"/>
        <v>9749.880000000001</v>
      </c>
      <c r="J27" s="2">
        <f t="shared" si="8"/>
        <v>2443.6499999999996</v>
      </c>
      <c r="K27" s="6">
        <f t="shared" si="8"/>
        <v>1930</v>
      </c>
      <c r="L27" s="7">
        <f t="shared" si="1"/>
        <v>74798.99098798398</v>
      </c>
      <c r="M27" s="4">
        <f t="shared" si="8"/>
        <v>21991</v>
      </c>
      <c r="N27" s="2">
        <f t="shared" si="8"/>
        <v>0</v>
      </c>
      <c r="O27" s="2">
        <f t="shared" si="8"/>
        <v>69546.72</v>
      </c>
      <c r="P27" s="1"/>
      <c r="Q27" s="1"/>
      <c r="R27" s="4">
        <f>-73873.28+D27+E27-F27</f>
        <v>-36189.790987983986</v>
      </c>
    </row>
    <row r="28" spans="2:18" ht="12.75">
      <c r="B28" s="18" t="s">
        <v>51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2:10" ht="12.75">
      <c r="B29" t="s">
        <v>35</v>
      </c>
      <c r="J29" t="s">
        <v>44</v>
      </c>
    </row>
    <row r="30" spans="2:10" ht="12.75">
      <c r="B30" t="s">
        <v>36</v>
      </c>
      <c r="J30" t="s">
        <v>45</v>
      </c>
    </row>
    <row r="31" spans="2:10" ht="12.75">
      <c r="B31" t="s">
        <v>37</v>
      </c>
      <c r="J31" t="s">
        <v>46</v>
      </c>
    </row>
    <row r="32" spans="2:10" ht="12.75">
      <c r="B32" t="s">
        <v>38</v>
      </c>
      <c r="J32" t="s">
        <v>52</v>
      </c>
    </row>
    <row r="33" spans="2:10" ht="12.75">
      <c r="B33" t="s">
        <v>39</v>
      </c>
      <c r="J33" t="s">
        <v>53</v>
      </c>
    </row>
    <row r="34" spans="2:10" ht="12.75">
      <c r="B34" t="s">
        <v>40</v>
      </c>
      <c r="J34" t="s">
        <v>47</v>
      </c>
    </row>
    <row r="35" spans="2:10" ht="12.75">
      <c r="B35" t="s">
        <v>41</v>
      </c>
      <c r="J35" t="s">
        <v>48</v>
      </c>
    </row>
    <row r="36" spans="2:10" ht="12.75">
      <c r="B36" t="s">
        <v>42</v>
      </c>
      <c r="J36" t="s">
        <v>50</v>
      </c>
    </row>
    <row r="37" spans="2:10" ht="12.75">
      <c r="B37" t="s">
        <v>43</v>
      </c>
      <c r="J37" t="s">
        <v>54</v>
      </c>
    </row>
  </sheetData>
  <sheetProtection/>
  <mergeCells count="22">
    <mergeCell ref="I7:I8"/>
    <mergeCell ref="M7:M8"/>
    <mergeCell ref="A4:R4"/>
    <mergeCell ref="J7:J8"/>
    <mergeCell ref="F6:F8"/>
    <mergeCell ref="P7:P8"/>
    <mergeCell ref="H7:H8"/>
    <mergeCell ref="O7:O8"/>
    <mergeCell ref="A3:Q3"/>
    <mergeCell ref="A6:A8"/>
    <mergeCell ref="B6:B8"/>
    <mergeCell ref="C6:C8"/>
    <mergeCell ref="N7:N8"/>
    <mergeCell ref="B28:R28"/>
    <mergeCell ref="D6:D8"/>
    <mergeCell ref="Q7:Q8"/>
    <mergeCell ref="G6:Q6"/>
    <mergeCell ref="R6:R8"/>
    <mergeCell ref="K7:K8"/>
    <mergeCell ref="E6:E8"/>
    <mergeCell ref="L7:L8"/>
    <mergeCell ref="G7:G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2015-01-29T09:33:34Z</cp:lastPrinted>
  <dcterms:created xsi:type="dcterms:W3CDTF">2010-02-16T11:45:44Z</dcterms:created>
  <dcterms:modified xsi:type="dcterms:W3CDTF">2015-03-30T08:14:53Z</dcterms:modified>
  <cp:category/>
  <cp:version/>
  <cp:contentType/>
  <cp:contentStatus/>
</cp:coreProperties>
</file>